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1" sheetId="4" r:id="rId1"/>
  </sheets>
  <definedNames>
    <definedName name="_xlnm.Print_Area" localSheetId="0">'1'!$A$1:$I$66</definedName>
  </definedNames>
  <calcPr calcId="124519"/>
</workbook>
</file>

<file path=xl/calcChain.xml><?xml version="1.0" encoding="utf-8"?>
<calcChain xmlns="http://schemas.openxmlformats.org/spreadsheetml/2006/main">
  <c r="H61" i="4"/>
  <c r="H36"/>
  <c r="A45"/>
  <c r="H59"/>
  <c r="H58"/>
  <c r="H60"/>
  <c r="H57"/>
  <c r="H54" l="1"/>
  <c r="H53"/>
  <c r="H52"/>
  <c r="H51"/>
  <c r="H50"/>
  <c r="H49"/>
  <c r="H35"/>
  <c r="H34"/>
  <c r="H38"/>
  <c r="H37"/>
  <c r="H33"/>
  <c r="A21"/>
  <c r="H30"/>
  <c r="H29"/>
  <c r="H28"/>
  <c r="H27"/>
  <c r="H26"/>
  <c r="H25"/>
  <c r="H15"/>
  <c r="H14"/>
  <c r="H11"/>
  <c r="H10"/>
  <c r="H9"/>
  <c r="H8"/>
  <c r="H7"/>
  <c r="H6"/>
  <c r="H55" l="1"/>
  <c r="H31"/>
  <c r="H12"/>
</calcChain>
</file>

<file path=xl/sharedStrings.xml><?xml version="1.0" encoding="utf-8"?>
<sst xmlns="http://schemas.openxmlformats.org/spreadsheetml/2006/main" count="234" uniqueCount="81">
  <si>
    <t>SCHEDULE "B" (BILL OF QUANTITIES)</t>
  </si>
  <si>
    <t>S.NO</t>
  </si>
  <si>
    <t>ITEM OF WORK</t>
  </si>
  <si>
    <t>QUANTITY</t>
  </si>
  <si>
    <t>RATE</t>
  </si>
  <si>
    <t>UNIT</t>
  </si>
  <si>
    <t>AMOUNT</t>
  </si>
  <si>
    <t>1/-</t>
  </si>
  <si>
    <t>Cft</t>
  </si>
  <si>
    <t>%0 Cft</t>
  </si>
  <si>
    <t>/-</t>
  </si>
  <si>
    <t>2/-</t>
  </si>
  <si>
    <t>3/-</t>
  </si>
  <si>
    <t>Rft</t>
  </si>
  <si>
    <t>4/-</t>
  </si>
  <si>
    <t>5/-</t>
  </si>
  <si>
    <t>Sft</t>
  </si>
  <si>
    <t>6/-</t>
  </si>
  <si>
    <t>7/-</t>
  </si>
  <si>
    <t>TOTAL:</t>
  </si>
  <si>
    <t xml:space="preserve">                         CONTRACTOR</t>
  </si>
  <si>
    <t>EXECUTIVE ENGINEER
HIGHWAYS DIVISION DADU</t>
  </si>
  <si>
    <t>Cwt</t>
  </si>
  <si>
    <t>8/-</t>
  </si>
  <si>
    <t>P.Cwt</t>
  </si>
  <si>
    <t>P.Cft</t>
  </si>
  <si>
    <t>PART "A" - ROAD WORK</t>
  </si>
  <si>
    <t>%Sft</t>
  </si>
  <si>
    <t>Preparing Base course by supplying and spreading stone metal of approved quality from approved quarry, properly graded to maximum size of 1 1/2” gauge in required thickness of 6” in 2 layers of 3” each to proper camber and grade including supplying and spreading 15 cft of screening and non-plastic quarry fines filing depression with stone metal after initial rolling including watering and compacting the same so as to achieve 100% density as per modified AASHO specifications. (This includes providing and using templates as directed). Rate includes all costs of materials T&amp;P labour and carriage to site of work.</t>
  </si>
  <si>
    <t>Tons</t>
  </si>
  <si>
    <t>Nos</t>
  </si>
  <si>
    <t>P.Ton</t>
  </si>
  <si>
    <t>i</t>
  </si>
  <si>
    <t>ii</t>
  </si>
  <si>
    <t xml:space="preserve"> @Rs.</t>
  </si>
  <si>
    <t>%Cft</t>
  </si>
  <si>
    <t>%0Nos</t>
  </si>
  <si>
    <t>iii</t>
  </si>
  <si>
    <t>iv</t>
  </si>
  <si>
    <t>v</t>
  </si>
  <si>
    <t>vi</t>
  </si>
  <si>
    <t>NOTE: Quantities / Rates can be changed after Technical Sanction is received from Competent Authority.</t>
  </si>
  <si>
    <t>R.C.C  work including all labor &amp; material except the cost of steel reinforcement &amp; its labor for bending and binding which will be paid separately. This rate also include all kind of forms moulds lifting shuttering curring rendering finishing the exposed surface including screening the washing of shingle. R.C.C work in roof slab beams, columns rafts and lintels and other structural member laid in Situ or precast laid in position complete in all respect Ratio (1:2:4).</t>
  </si>
  <si>
    <t>Add difference in cost of Cement</t>
  </si>
  <si>
    <t>Bags</t>
  </si>
  <si>
    <t>Add difference in cost of Bricks</t>
  </si>
  <si>
    <t>Add difference in cost of Steel</t>
  </si>
  <si>
    <t>Add cost of Carriage</t>
  </si>
  <si>
    <t>vii</t>
  </si>
  <si>
    <t>Add difference in cost of Hill Sand</t>
  </si>
  <si>
    <t>Add difference in cost of C/Bajri</t>
  </si>
  <si>
    <t>P.Bag</t>
  </si>
  <si>
    <t>Add difference in cost of S.Crush</t>
  </si>
  <si>
    <t>Making diagonal grooves of 1 1/2' 1 1/2" at 2 ft center to center in road surface.</t>
  </si>
  <si>
    <t>Providing two coat of surface dressing on new or existing surface with 55 lbs bitumen 80/100 penetration and 6.75 cft Bajri of 1/2” to 3/4” gauge including cleaning the road surface rolling etc complete. Rate includes all cost of materials T&amp;P labor and carriage to site of work</t>
  </si>
  <si>
    <t>Supplying to Laying proper line and grade plant mixed ASPHALT concrete power finished hyderlic / electric control prepare to specified formula exceeding to fob of finishing to proper penetration and all cost of material from source of supply of plant to site of work 2" thick (132.5 lbs for mix plant 15 lbs of prime)</t>
  </si>
  <si>
    <t>Supplying and fixing of reflectorize Cat Eyes / Road Studs double face flush surface type.</t>
  </si>
  <si>
    <t>Each</t>
  </si>
  <si>
    <t>Payement marking in reflective Thermo Plastic Paint for line of in 6" width</t>
  </si>
  <si>
    <t>P.Rft</t>
  </si>
  <si>
    <t>9/-</t>
  </si>
  <si>
    <t xml:space="preserve"> Add difference in cost of Bitumen (2 Coat)</t>
  </si>
  <si>
    <t>Add difference in cost of S.Crush (2 Coat)</t>
  </si>
  <si>
    <t>Providing Sand Cusion including supplying and spreading pit canal sand of approved quality from approved source to site of work including watering rolling etc complete. Rate includes all cost of Material, T&amp;P, labor to site of work.</t>
  </si>
  <si>
    <t>Cement concrete brick or stone ballast 1 1/2 to 2” gauge Ratio (1:4:8).</t>
  </si>
  <si>
    <t>Supplying and spreading Sand Horro any other source sand of same module finees hill sand levelling, dressing etc complete.</t>
  </si>
  <si>
    <t>Providing &amp; fixing Cement Paving Blocks flooring having size of 197x97x80 (mm) of city / quadra / cobble shape with natural colour, having strength b/w 5000 PSI to 8500 PSI i/c filling the joints with hill sand and laying in specified manner / pattern and design etc complete.</t>
  </si>
  <si>
    <t>P.Sft</t>
  </si>
  <si>
    <t>Errection and Removal of centering for RCC of plain Cement Concrete work vertical of Partal Wood.</t>
  </si>
  <si>
    <t>% Sft</t>
  </si>
  <si>
    <t>Cement Concrete Plain include placing, compacting, finishing and curing etc complete including screening and watering of stone aggregate without shuttering Ration (1:2:4).</t>
  </si>
  <si>
    <t>PART "B" - PAVING BLOCK</t>
  </si>
  <si>
    <t>Excavation of foundation of building, bridges and other structure i/c degbelling, dressing and refilling around the structure with excavation earth watering lead up to 100 ft and lift up to 5.0 in ordinary soil.</t>
  </si>
  <si>
    <t>Cement Concrete Brick or Stone ballast 1 1/2 to 2” gauge Ratio (1:4:8).</t>
  </si>
  <si>
    <t>Errection and removal of centering for R.C.C or Plain Cement Concrete work vertical of Partal Wood.</t>
  </si>
  <si>
    <t xml:space="preserve"> %Cft</t>
  </si>
  <si>
    <t>Cement Concrete Plain including placing, compacting, finishing and curing etc complete include Screening and watering stone aggregate without shuttering Ratio (1:2:4).</t>
  </si>
  <si>
    <t>Fabrication of mild steel enforcement for cement concrete include bending and laying in position and making joints, fastening including the cost of binding wires also include removal of rust from bars.</t>
  </si>
  <si>
    <t>PART "C" - DRAIN C-TYPE</t>
  </si>
  <si>
    <t>(01) REHABILITATION OF ROAD FROM SSP CHOWK TO BENAZIR HOTEL MILE 0/0-0/5 (IN PORTIONS)</t>
  </si>
  <si>
    <t>Add difference in cost of Stone Metal</t>
  </si>
</sst>
</file>

<file path=xl/styles.xml><?xml version="1.0" encoding="utf-8"?>
<styleSheet xmlns="http://schemas.openxmlformats.org/spreadsheetml/2006/main">
  <fonts count="10">
    <font>
      <sz val="11"/>
      <color theme="1"/>
      <name val="Calibri"/>
      <family val="2"/>
      <scheme val="minor"/>
    </font>
    <font>
      <sz val="10"/>
      <color theme="1"/>
      <name val="Arial"/>
      <family val="2"/>
    </font>
    <font>
      <sz val="11"/>
      <color theme="1"/>
      <name val="Tahoma"/>
      <family val="2"/>
    </font>
    <font>
      <b/>
      <sz val="9"/>
      <color theme="1"/>
      <name val="Arial"/>
      <family val="2"/>
    </font>
    <font>
      <sz val="10"/>
      <color theme="1"/>
      <name val="Arial Narrow"/>
      <family val="2"/>
    </font>
    <font>
      <b/>
      <sz val="10"/>
      <color theme="1"/>
      <name val="Arial"/>
      <family val="2"/>
    </font>
    <font>
      <sz val="9"/>
      <color theme="1"/>
      <name val="Arial"/>
      <family val="2"/>
    </font>
    <font>
      <b/>
      <sz val="13"/>
      <color theme="1"/>
      <name val="Arial Black"/>
      <family val="2"/>
    </font>
    <font>
      <b/>
      <u/>
      <sz val="10"/>
      <color theme="1"/>
      <name val="Arial"/>
      <family val="2"/>
    </font>
    <font>
      <b/>
      <sz val="10"/>
      <color theme="1"/>
      <name val="Bahnschrift"/>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double">
        <color auto="1"/>
      </left>
      <right style="double">
        <color auto="1"/>
      </right>
      <top style="double">
        <color auto="1"/>
      </top>
      <bottom style="double">
        <color auto="1"/>
      </bottom>
      <diagonal/>
    </border>
    <border>
      <left/>
      <right/>
      <top style="double">
        <color auto="1"/>
      </top>
      <bottom/>
      <diagonal/>
    </border>
    <border>
      <left/>
      <right/>
      <top style="thin">
        <color auto="1"/>
      </top>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65">
    <xf numFmtId="0" fontId="0" fillId="0" borderId="0" xfId="0"/>
    <xf numFmtId="0" fontId="1" fillId="0" borderId="0" xfId="0" applyFont="1"/>
    <xf numFmtId="0" fontId="3" fillId="0" borderId="0" xfId="0" applyFont="1" applyAlignment="1">
      <alignment horizontal="center" vertical="center"/>
    </xf>
    <xf numFmtId="0" fontId="3" fillId="0" borderId="2" xfId="0" applyFont="1" applyBorder="1" applyAlignment="1">
      <alignment horizontal="center" vertical="center"/>
    </xf>
    <xf numFmtId="0" fontId="1" fillId="0" borderId="0" xfId="0" applyFont="1" applyBorder="1" applyAlignment="1">
      <alignment horizontal="center" vertical="top"/>
    </xf>
    <xf numFmtId="0" fontId="5" fillId="0" borderId="0" xfId="0" applyFont="1" applyBorder="1" applyAlignment="1">
      <alignment horizontal="right" vertical="top"/>
    </xf>
    <xf numFmtId="0" fontId="1" fillId="0" borderId="0" xfId="0" applyFont="1" applyBorder="1" applyAlignment="1">
      <alignment horizontal="center" vertical="center"/>
    </xf>
    <xf numFmtId="0" fontId="5" fillId="0" borderId="0" xfId="0" applyFont="1" applyBorder="1" applyAlignment="1">
      <alignment horizontal="right" vertical="center"/>
    </xf>
    <xf numFmtId="1" fontId="5" fillId="0" borderId="0" xfId="0" applyNumberFormat="1" applyFont="1" applyBorder="1" applyAlignment="1">
      <alignment horizontal="right" vertical="center"/>
    </xf>
    <xf numFmtId="0" fontId="1" fillId="0" borderId="0" xfId="0" applyFont="1" applyBorder="1"/>
    <xf numFmtId="0" fontId="1" fillId="0" borderId="0" xfId="0" applyFont="1" applyAlignment="1">
      <alignment horizontal="center" vertical="center"/>
    </xf>
    <xf numFmtId="0" fontId="4" fillId="0" borderId="0" xfId="0" applyFont="1"/>
    <xf numFmtId="0" fontId="5" fillId="0" borderId="0" xfId="0" applyFont="1" applyBorder="1" applyAlignment="1">
      <alignment horizontal="center"/>
    </xf>
    <xf numFmtId="0" fontId="5" fillId="0" borderId="8" xfId="0" applyFont="1" applyBorder="1" applyAlignment="1">
      <alignment horizontal="right" vertical="center"/>
    </xf>
    <xf numFmtId="0" fontId="5" fillId="0" borderId="4" xfId="0" applyFont="1" applyBorder="1" applyAlignment="1">
      <alignment horizontal="left" vertical="center"/>
    </xf>
    <xf numFmtId="1" fontId="5" fillId="0" borderId="8" xfId="0" applyNumberFormat="1" applyFont="1" applyBorder="1" applyAlignment="1">
      <alignment horizontal="right" vertical="center"/>
    </xf>
    <xf numFmtId="0" fontId="4" fillId="0" borderId="7" xfId="0" applyFont="1" applyBorder="1" applyAlignment="1">
      <alignment horizontal="justify" vertical="top" wrapText="1"/>
    </xf>
    <xf numFmtId="0" fontId="1" fillId="0" borderId="7" xfId="0" applyFont="1" applyBorder="1" applyAlignment="1">
      <alignment horizontal="center" vertical="center"/>
    </xf>
    <xf numFmtId="10" fontId="5" fillId="0" borderId="8" xfId="0" applyNumberFormat="1" applyFont="1" applyBorder="1" applyAlignment="1">
      <alignment horizontal="right" vertical="center"/>
    </xf>
    <xf numFmtId="2" fontId="5" fillId="0" borderId="9" xfId="0" applyNumberFormat="1" applyFont="1" applyBorder="1" applyAlignment="1">
      <alignment horizontal="left" vertical="center"/>
    </xf>
    <xf numFmtId="0" fontId="1" fillId="0" borderId="4" xfId="0" applyFont="1" applyBorder="1" applyAlignment="1">
      <alignment horizontal="left" vertical="center"/>
    </xf>
    <xf numFmtId="0" fontId="1" fillId="0" borderId="8" xfId="0" applyFont="1" applyBorder="1" applyAlignment="1">
      <alignment horizontal="right" vertical="center"/>
    </xf>
    <xf numFmtId="0" fontId="5" fillId="0" borderId="10" xfId="0" applyFont="1" applyBorder="1" applyAlignment="1">
      <alignment horizontal="right" vertical="center"/>
    </xf>
    <xf numFmtId="0" fontId="5" fillId="0" borderId="11" xfId="0" applyFont="1" applyBorder="1" applyAlignment="1">
      <alignment horizontal="left" vertical="center"/>
    </xf>
    <xf numFmtId="2" fontId="5" fillId="0" borderId="3" xfId="0" applyNumberFormat="1" applyFont="1" applyBorder="1" applyAlignment="1">
      <alignment horizontal="left" vertical="center"/>
    </xf>
    <xf numFmtId="1" fontId="5" fillId="0" borderId="10" xfId="0" applyNumberFormat="1" applyFont="1" applyBorder="1" applyAlignment="1">
      <alignment horizontal="right" vertical="center"/>
    </xf>
    <xf numFmtId="1" fontId="5" fillId="0" borderId="12" xfId="0" applyNumberFormat="1" applyFont="1" applyBorder="1" applyAlignment="1">
      <alignment vertical="center"/>
    </xf>
    <xf numFmtId="0" fontId="1" fillId="0" borderId="14" xfId="0" applyFont="1" applyBorder="1" applyAlignment="1">
      <alignment horizontal="left"/>
    </xf>
    <xf numFmtId="0" fontId="4" fillId="0" borderId="7" xfId="0" applyFont="1" applyBorder="1" applyAlignment="1">
      <alignment horizontal="left" vertical="center" wrapText="1"/>
    </xf>
    <xf numFmtId="0" fontId="1" fillId="0" borderId="10" xfId="0" applyFont="1" applyBorder="1" applyAlignment="1">
      <alignment horizontal="right" vertical="center"/>
    </xf>
    <xf numFmtId="0" fontId="1" fillId="0" borderId="11" xfId="0" applyFont="1" applyBorder="1" applyAlignment="1">
      <alignment horizontal="left" vertical="center"/>
    </xf>
    <xf numFmtId="1" fontId="1" fillId="0" borderId="10" xfId="0" applyNumberFormat="1" applyFont="1" applyBorder="1" applyAlignment="1">
      <alignment horizontal="right" vertical="center"/>
    </xf>
    <xf numFmtId="1" fontId="1" fillId="0" borderId="3" xfId="0" applyNumberFormat="1" applyFont="1" applyBorder="1" applyAlignment="1">
      <alignment horizontal="left" vertical="center"/>
    </xf>
    <xf numFmtId="0" fontId="6" fillId="0" borderId="11" xfId="0" applyFont="1" applyBorder="1" applyAlignment="1">
      <alignment horizontal="left" vertical="center"/>
    </xf>
    <xf numFmtId="1" fontId="1" fillId="0" borderId="9" xfId="0" applyNumberFormat="1" applyFont="1" applyBorder="1" applyAlignment="1">
      <alignment horizontal="left" vertical="center"/>
    </xf>
    <xf numFmtId="0" fontId="6" fillId="0" borderId="4" xfId="0" applyFont="1" applyBorder="1" applyAlignment="1">
      <alignment horizontal="left" vertical="center"/>
    </xf>
    <xf numFmtId="1" fontId="1" fillId="0" borderId="8" xfId="0" applyNumberFormat="1" applyFont="1" applyBorder="1" applyAlignment="1">
      <alignment horizontal="right" vertical="center"/>
    </xf>
    <xf numFmtId="0" fontId="1" fillId="0" borderId="0" xfId="0" applyFont="1" applyBorder="1" applyAlignment="1">
      <alignment horizontal="right" vertical="center"/>
    </xf>
    <xf numFmtId="0" fontId="1"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xf>
    <xf numFmtId="0" fontId="9" fillId="0" borderId="0" xfId="0" applyFont="1" applyAlignment="1"/>
    <xf numFmtId="0" fontId="9" fillId="0" borderId="0" xfId="0" applyFont="1"/>
    <xf numFmtId="1" fontId="5" fillId="0" borderId="12" xfId="0" applyNumberFormat="1" applyFont="1" applyBorder="1" applyAlignment="1">
      <alignment horizontal="right" vertical="center"/>
    </xf>
    <xf numFmtId="0" fontId="5" fillId="0" borderId="0" xfId="0" applyFont="1" applyBorder="1" applyAlignment="1">
      <alignment horizontal="center" vertical="center"/>
    </xf>
    <xf numFmtId="0" fontId="1" fillId="0" borderId="0" xfId="0" applyFont="1" applyBorder="1" applyAlignment="1">
      <alignment vertical="center"/>
    </xf>
    <xf numFmtId="2" fontId="1" fillId="0" borderId="10" xfId="0" applyNumberFormat="1" applyFont="1" applyBorder="1" applyAlignment="1">
      <alignment horizontal="right" vertical="center"/>
    </xf>
    <xf numFmtId="0" fontId="3" fillId="2" borderId="1" xfId="0" applyFont="1" applyFill="1" applyBorder="1" applyAlignment="1">
      <alignment horizontal="center" vertical="center"/>
    </xf>
    <xf numFmtId="0" fontId="4" fillId="0" borderId="0" xfId="0" applyFont="1" applyBorder="1" applyAlignment="1">
      <alignment horizontal="right" vertical="center"/>
    </xf>
    <xf numFmtId="0" fontId="5" fillId="0" borderId="14" xfId="0" applyFont="1" applyBorder="1"/>
    <xf numFmtId="0" fontId="5" fillId="0" borderId="14" xfId="0" applyFont="1" applyBorder="1" applyAlignment="1">
      <alignment vertical="center"/>
    </xf>
    <xf numFmtId="0" fontId="9" fillId="0" borderId="0" xfId="0" applyFont="1" applyAlignment="1">
      <alignment horizontal="center" wrapText="1"/>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Alignment="1">
      <alignment horizontal="left" vertical="center"/>
    </xf>
    <xf numFmtId="0" fontId="7" fillId="0" borderId="0" xfId="0" applyFont="1" applyAlignment="1">
      <alignment horizontal="center" vertical="center"/>
    </xf>
    <xf numFmtId="0" fontId="8" fillId="0" borderId="0" xfId="0" applyFont="1" applyBorder="1" applyAlignment="1">
      <alignment horizontal="left" vertical="center" wrapText="1"/>
    </xf>
    <xf numFmtId="0" fontId="2" fillId="0" borderId="0" xfId="0" applyFont="1" applyBorder="1" applyAlignment="1">
      <alignment horizontal="center" vertic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14"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39997558519241921"/>
  </sheetPr>
  <dimension ref="A1:I66"/>
  <sheetViews>
    <sheetView tabSelected="1" view="pageBreakPreview" topLeftCell="A54" zoomScaleSheetLayoutView="100" workbookViewId="0">
      <selection activeCell="C66" sqref="C66:H66"/>
    </sheetView>
  </sheetViews>
  <sheetFormatPr defaultRowHeight="12.75"/>
  <cols>
    <col min="1" max="1" width="4.5703125" style="1" customWidth="1"/>
    <col min="2" max="2" width="47.42578125" style="1" customWidth="1"/>
    <col min="3" max="3" width="8" style="1" bestFit="1" customWidth="1"/>
    <col min="4" max="4" width="5.28515625" style="1" bestFit="1" customWidth="1"/>
    <col min="5" max="5" width="6" style="1" customWidth="1"/>
    <col min="6" max="6" width="8.5703125" style="1" bestFit="1" customWidth="1"/>
    <col min="7" max="7" width="6.85546875" style="1" bestFit="1" customWidth="1"/>
    <col min="8" max="8" width="9" style="1" bestFit="1" customWidth="1"/>
    <col min="9" max="9" width="2.140625" style="1" bestFit="1" customWidth="1"/>
    <col min="10" max="16384" width="9.140625" style="1"/>
  </cols>
  <sheetData>
    <row r="1" spans="1:9" ht="26.25" customHeight="1">
      <c r="A1" s="59" t="s">
        <v>0</v>
      </c>
      <c r="B1" s="59"/>
      <c r="C1" s="59"/>
      <c r="D1" s="59"/>
      <c r="E1" s="59"/>
      <c r="F1" s="59"/>
      <c r="G1" s="59"/>
      <c r="H1" s="59"/>
      <c r="I1" s="59"/>
    </row>
    <row r="2" spans="1:9" ht="37.5" customHeight="1">
      <c r="A2" s="60" t="s">
        <v>79</v>
      </c>
      <c r="B2" s="60"/>
      <c r="C2" s="60"/>
      <c r="D2" s="60"/>
      <c r="E2" s="60"/>
      <c r="F2" s="60"/>
      <c r="G2" s="60"/>
      <c r="H2" s="60"/>
      <c r="I2" s="60"/>
    </row>
    <row r="3" spans="1:9" ht="26.25" customHeight="1" thickBot="1">
      <c r="A3" s="61" t="s">
        <v>26</v>
      </c>
      <c r="B3" s="61"/>
      <c r="C3" s="61"/>
      <c r="D3" s="61"/>
      <c r="E3" s="61"/>
      <c r="F3" s="61"/>
      <c r="G3" s="61"/>
      <c r="H3" s="61"/>
      <c r="I3" s="61"/>
    </row>
    <row r="4" spans="1:9" s="2" customFormat="1" ht="18.75" customHeight="1" thickTop="1" thickBot="1">
      <c r="A4" s="47" t="s">
        <v>1</v>
      </c>
      <c r="B4" s="47" t="s">
        <v>2</v>
      </c>
      <c r="C4" s="52" t="s">
        <v>3</v>
      </c>
      <c r="D4" s="52"/>
      <c r="E4" s="53" t="s">
        <v>4</v>
      </c>
      <c r="F4" s="54"/>
      <c r="G4" s="47" t="s">
        <v>5</v>
      </c>
      <c r="H4" s="53" t="s">
        <v>6</v>
      </c>
      <c r="I4" s="54"/>
    </row>
    <row r="5" spans="1:9" s="2" customFormat="1" ht="5.25" customHeight="1" thickTop="1">
      <c r="A5" s="3"/>
      <c r="B5" s="3"/>
      <c r="C5" s="3"/>
      <c r="D5" s="3"/>
      <c r="E5" s="3"/>
      <c r="F5" s="3"/>
      <c r="G5" s="3"/>
      <c r="H5" s="3"/>
      <c r="I5" s="3"/>
    </row>
    <row r="6" spans="1:9" ht="34.5" customHeight="1">
      <c r="A6" s="17" t="s">
        <v>7</v>
      </c>
      <c r="B6" s="16" t="s">
        <v>53</v>
      </c>
      <c r="C6" s="13">
        <v>31700</v>
      </c>
      <c r="D6" s="14" t="s">
        <v>16</v>
      </c>
      <c r="E6" s="18" t="s">
        <v>34</v>
      </c>
      <c r="F6" s="19">
        <v>146.41</v>
      </c>
      <c r="G6" s="14" t="s">
        <v>27</v>
      </c>
      <c r="H6" s="15">
        <f>C6*F6/100</f>
        <v>46411.97</v>
      </c>
      <c r="I6" s="14" t="s">
        <v>10</v>
      </c>
    </row>
    <row r="7" spans="1:9" ht="118.5" customHeight="1">
      <c r="A7" s="17" t="s">
        <v>11</v>
      </c>
      <c r="B7" s="16" t="s">
        <v>28</v>
      </c>
      <c r="C7" s="13">
        <v>21800</v>
      </c>
      <c r="D7" s="14" t="s">
        <v>8</v>
      </c>
      <c r="E7" s="13" t="s">
        <v>34</v>
      </c>
      <c r="F7" s="19">
        <v>14555.61</v>
      </c>
      <c r="G7" s="14" t="s">
        <v>35</v>
      </c>
      <c r="H7" s="15">
        <f>C7*F7/100</f>
        <v>3173122.98</v>
      </c>
      <c r="I7" s="14" t="s">
        <v>10</v>
      </c>
    </row>
    <row r="8" spans="1:9" ht="55.5" customHeight="1">
      <c r="A8" s="17" t="s">
        <v>12</v>
      </c>
      <c r="B8" s="16" t="s">
        <v>54</v>
      </c>
      <c r="C8" s="13">
        <v>47500</v>
      </c>
      <c r="D8" s="14" t="s">
        <v>16</v>
      </c>
      <c r="E8" s="13" t="s">
        <v>34</v>
      </c>
      <c r="F8" s="19">
        <v>2953.79</v>
      </c>
      <c r="G8" s="14" t="s">
        <v>27</v>
      </c>
      <c r="H8" s="15">
        <f>C8*F8/100</f>
        <v>1403050.25</v>
      </c>
      <c r="I8" s="14" t="s">
        <v>10</v>
      </c>
    </row>
    <row r="9" spans="1:9" ht="70.5" customHeight="1">
      <c r="A9" s="17" t="s">
        <v>14</v>
      </c>
      <c r="B9" s="16" t="s">
        <v>55</v>
      </c>
      <c r="C9" s="13">
        <v>163200</v>
      </c>
      <c r="D9" s="14" t="s">
        <v>16</v>
      </c>
      <c r="E9" s="13" t="s">
        <v>34</v>
      </c>
      <c r="F9" s="19">
        <v>16496.75</v>
      </c>
      <c r="G9" s="14" t="s">
        <v>27</v>
      </c>
      <c r="H9" s="15">
        <f>C9*F9/100</f>
        <v>26922696</v>
      </c>
      <c r="I9" s="14" t="s">
        <v>10</v>
      </c>
    </row>
    <row r="10" spans="1:9" ht="28.5" customHeight="1">
      <c r="A10" s="17" t="s">
        <v>15</v>
      </c>
      <c r="B10" s="16" t="s">
        <v>56</v>
      </c>
      <c r="C10" s="22">
        <v>700</v>
      </c>
      <c r="D10" s="23" t="s">
        <v>30</v>
      </c>
      <c r="E10" s="22" t="s">
        <v>34</v>
      </c>
      <c r="F10" s="24">
        <v>596.23</v>
      </c>
      <c r="G10" s="23" t="s">
        <v>57</v>
      </c>
      <c r="H10" s="25">
        <f>C10*F10</f>
        <v>417361</v>
      </c>
      <c r="I10" s="23" t="s">
        <v>10</v>
      </c>
    </row>
    <row r="11" spans="1:9" ht="30.75" customHeight="1" thickBot="1">
      <c r="A11" s="17" t="s">
        <v>17</v>
      </c>
      <c r="B11" s="16" t="s">
        <v>58</v>
      </c>
      <c r="C11" s="22">
        <v>13600</v>
      </c>
      <c r="D11" s="23" t="s">
        <v>13</v>
      </c>
      <c r="E11" s="22" t="s">
        <v>34</v>
      </c>
      <c r="F11" s="24">
        <v>41.24</v>
      </c>
      <c r="G11" s="23" t="s">
        <v>59</v>
      </c>
      <c r="H11" s="25">
        <f>C11*F11</f>
        <v>560864</v>
      </c>
      <c r="I11" s="23" t="s">
        <v>10</v>
      </c>
    </row>
    <row r="12" spans="1:9" ht="18" customHeight="1" thickBot="1">
      <c r="A12" s="6"/>
      <c r="B12" s="7"/>
      <c r="C12" s="55" t="s">
        <v>19</v>
      </c>
      <c r="D12" s="56"/>
      <c r="E12" s="56"/>
      <c r="F12" s="56"/>
      <c r="G12" s="57"/>
      <c r="H12" s="26">
        <f>SUM(H6:H11)</f>
        <v>32523506.199999999</v>
      </c>
      <c r="I12" s="27" t="s">
        <v>10</v>
      </c>
    </row>
    <row r="13" spans="1:9">
      <c r="A13" s="6"/>
      <c r="B13" s="7"/>
      <c r="C13" s="12"/>
      <c r="D13" s="12"/>
      <c r="E13" s="12"/>
      <c r="F13" s="12"/>
      <c r="G13" s="12"/>
      <c r="H13" s="8"/>
      <c r="I13" s="9"/>
    </row>
    <row r="14" spans="1:9" ht="21" customHeight="1">
      <c r="A14" s="17" t="s">
        <v>32</v>
      </c>
      <c r="B14" s="28" t="s">
        <v>61</v>
      </c>
      <c r="C14" s="29">
        <v>11.66</v>
      </c>
      <c r="D14" s="30" t="s">
        <v>29</v>
      </c>
      <c r="E14" s="29" t="s">
        <v>34</v>
      </c>
      <c r="F14" s="32">
        <v>81412</v>
      </c>
      <c r="G14" s="33" t="s">
        <v>31</v>
      </c>
      <c r="H14" s="31">
        <f>C14*F14</f>
        <v>949263.92</v>
      </c>
      <c r="I14" s="30" t="s">
        <v>10</v>
      </c>
    </row>
    <row r="15" spans="1:9" ht="21" customHeight="1">
      <c r="A15" s="17" t="s">
        <v>38</v>
      </c>
      <c r="B15" s="28" t="s">
        <v>62</v>
      </c>
      <c r="C15" s="21">
        <v>3206</v>
      </c>
      <c r="D15" s="20" t="s">
        <v>8</v>
      </c>
      <c r="E15" s="21" t="s">
        <v>34</v>
      </c>
      <c r="F15" s="34">
        <v>1725</v>
      </c>
      <c r="G15" s="35" t="s">
        <v>35</v>
      </c>
      <c r="H15" s="36">
        <f>C15*F15/100</f>
        <v>55303.5</v>
      </c>
      <c r="I15" s="20" t="s">
        <v>10</v>
      </c>
    </row>
    <row r="16" spans="1:9">
      <c r="A16" s="6"/>
      <c r="B16" s="37"/>
      <c r="C16" s="37"/>
      <c r="D16" s="37"/>
      <c r="E16" s="37"/>
      <c r="F16" s="37"/>
      <c r="G16" s="37"/>
      <c r="H16" s="8"/>
      <c r="I16" s="9"/>
    </row>
    <row r="17" spans="1:9" s="38" customFormat="1" ht="16.5" customHeight="1">
      <c r="A17" s="58" t="s">
        <v>41</v>
      </c>
      <c r="B17" s="58"/>
      <c r="C17" s="58"/>
      <c r="D17" s="58"/>
      <c r="E17" s="58"/>
      <c r="F17" s="58"/>
      <c r="G17" s="58"/>
      <c r="H17" s="58"/>
      <c r="I17" s="58"/>
    </row>
    <row r="18" spans="1:9" ht="31.5" customHeight="1">
      <c r="A18" s="10"/>
    </row>
    <row r="19" spans="1:9" s="42" customFormat="1" ht="43.5" customHeight="1">
      <c r="A19" s="39"/>
      <c r="B19" s="40" t="s">
        <v>20</v>
      </c>
      <c r="C19" s="51" t="s">
        <v>21</v>
      </c>
      <c r="D19" s="51"/>
      <c r="E19" s="51"/>
      <c r="F19" s="51"/>
      <c r="G19" s="51"/>
      <c r="H19" s="51"/>
      <c r="I19" s="41"/>
    </row>
    <row r="20" spans="1:9" ht="30.75" customHeight="1">
      <c r="A20" s="59" t="s">
        <v>0</v>
      </c>
      <c r="B20" s="59"/>
      <c r="C20" s="59"/>
      <c r="D20" s="59"/>
      <c r="E20" s="59"/>
      <c r="F20" s="59"/>
      <c r="G20" s="59"/>
      <c r="H20" s="59"/>
      <c r="I20" s="59"/>
    </row>
    <row r="21" spans="1:9" ht="37.5" customHeight="1">
      <c r="A21" s="60" t="str">
        <f>A2</f>
        <v>(01) REHABILITATION OF ROAD FROM SSP CHOWK TO BENAZIR HOTEL MILE 0/0-0/5 (IN PORTIONS)</v>
      </c>
      <c r="B21" s="60"/>
      <c r="C21" s="60"/>
      <c r="D21" s="60"/>
      <c r="E21" s="60"/>
      <c r="F21" s="60"/>
      <c r="G21" s="60"/>
      <c r="H21" s="60"/>
      <c r="I21" s="60"/>
    </row>
    <row r="22" spans="1:9" ht="32.25" customHeight="1" thickBot="1">
      <c r="A22" s="61" t="s">
        <v>71</v>
      </c>
      <c r="B22" s="61"/>
      <c r="C22" s="61"/>
      <c r="D22" s="61"/>
      <c r="E22" s="61"/>
      <c r="F22" s="61"/>
      <c r="G22" s="61"/>
      <c r="H22" s="61"/>
      <c r="I22" s="61"/>
    </row>
    <row r="23" spans="1:9" s="2" customFormat="1" ht="18.75" customHeight="1" thickTop="1" thickBot="1">
      <c r="A23" s="47" t="s">
        <v>1</v>
      </c>
      <c r="B23" s="47" t="s">
        <v>2</v>
      </c>
      <c r="C23" s="52" t="s">
        <v>3</v>
      </c>
      <c r="D23" s="52"/>
      <c r="E23" s="53" t="s">
        <v>4</v>
      </c>
      <c r="F23" s="54" t="s">
        <v>4</v>
      </c>
      <c r="G23" s="47" t="s">
        <v>5</v>
      </c>
      <c r="H23" s="53" t="s">
        <v>6</v>
      </c>
      <c r="I23" s="54"/>
    </row>
    <row r="24" spans="1:9" s="2" customFormat="1" thickTop="1">
      <c r="A24" s="3"/>
      <c r="B24" s="3"/>
      <c r="C24" s="3"/>
      <c r="D24" s="3"/>
      <c r="E24" s="3"/>
      <c r="F24" s="3"/>
      <c r="G24" s="3"/>
      <c r="H24" s="3"/>
      <c r="I24" s="3"/>
    </row>
    <row r="25" spans="1:9" ht="56.25" customHeight="1">
      <c r="A25" s="17" t="s">
        <v>7</v>
      </c>
      <c r="B25" s="16" t="s">
        <v>63</v>
      </c>
      <c r="C25" s="13">
        <v>432</v>
      </c>
      <c r="D25" s="14" t="s">
        <v>8</v>
      </c>
      <c r="E25" s="13" t="s">
        <v>34</v>
      </c>
      <c r="F25" s="19">
        <v>900</v>
      </c>
      <c r="G25" s="14" t="s">
        <v>35</v>
      </c>
      <c r="H25" s="15">
        <f>C25*F25/100</f>
        <v>3888</v>
      </c>
      <c r="I25" s="14" t="s">
        <v>10</v>
      </c>
    </row>
    <row r="26" spans="1:9" ht="30.75" customHeight="1">
      <c r="A26" s="17" t="s">
        <v>11</v>
      </c>
      <c r="B26" s="16" t="s">
        <v>64</v>
      </c>
      <c r="C26" s="13">
        <v>8640</v>
      </c>
      <c r="D26" s="14" t="s">
        <v>8</v>
      </c>
      <c r="E26" s="13" t="s">
        <v>34</v>
      </c>
      <c r="F26" s="19">
        <v>9416.2800000000007</v>
      </c>
      <c r="G26" s="14" t="s">
        <v>35</v>
      </c>
      <c r="H26" s="15">
        <f>C26*F26/100</f>
        <v>813566.59200000006</v>
      </c>
      <c r="I26" s="14" t="s">
        <v>10</v>
      </c>
    </row>
    <row r="27" spans="1:9" ht="35.25" customHeight="1">
      <c r="A27" s="17" t="s">
        <v>12</v>
      </c>
      <c r="B27" s="16" t="s">
        <v>65</v>
      </c>
      <c r="C27" s="13">
        <v>4320</v>
      </c>
      <c r="D27" s="14" t="s">
        <v>8</v>
      </c>
      <c r="E27" s="13" t="s">
        <v>34</v>
      </c>
      <c r="F27" s="19">
        <v>2470.37</v>
      </c>
      <c r="G27" s="14" t="s">
        <v>35</v>
      </c>
      <c r="H27" s="15">
        <f>C27*F27/100</f>
        <v>106719.984</v>
      </c>
      <c r="I27" s="14" t="s">
        <v>10</v>
      </c>
    </row>
    <row r="28" spans="1:9" ht="58.5" customHeight="1">
      <c r="A28" s="17" t="s">
        <v>14</v>
      </c>
      <c r="B28" s="16" t="s">
        <v>66</v>
      </c>
      <c r="C28" s="13">
        <v>11520</v>
      </c>
      <c r="D28" s="14" t="s">
        <v>16</v>
      </c>
      <c r="E28" s="13" t="s">
        <v>34</v>
      </c>
      <c r="F28" s="19">
        <v>223.97</v>
      </c>
      <c r="G28" s="14" t="s">
        <v>67</v>
      </c>
      <c r="H28" s="15">
        <f>C28*F28</f>
        <v>2580134.4</v>
      </c>
      <c r="I28" s="14" t="s">
        <v>10</v>
      </c>
    </row>
    <row r="29" spans="1:9" ht="33" customHeight="1">
      <c r="A29" s="17" t="s">
        <v>15</v>
      </c>
      <c r="B29" s="16" t="s">
        <v>68</v>
      </c>
      <c r="C29" s="13">
        <v>2160</v>
      </c>
      <c r="D29" s="14" t="s">
        <v>16</v>
      </c>
      <c r="E29" s="13" t="s">
        <v>34</v>
      </c>
      <c r="F29" s="19">
        <v>3127.41</v>
      </c>
      <c r="G29" s="14" t="s">
        <v>69</v>
      </c>
      <c r="H29" s="15">
        <f>C29*F29/100</f>
        <v>67552.055999999997</v>
      </c>
      <c r="I29" s="14" t="s">
        <v>10</v>
      </c>
    </row>
    <row r="30" spans="1:9" ht="44.25" customHeight="1" thickBot="1">
      <c r="A30" s="17" t="s">
        <v>17</v>
      </c>
      <c r="B30" s="16" t="s">
        <v>70</v>
      </c>
      <c r="C30" s="22">
        <v>405</v>
      </c>
      <c r="D30" s="23" t="s">
        <v>8</v>
      </c>
      <c r="E30" s="22" t="s">
        <v>34</v>
      </c>
      <c r="F30" s="24">
        <v>14429.25</v>
      </c>
      <c r="G30" s="23" t="s">
        <v>35</v>
      </c>
      <c r="H30" s="25">
        <f>C30*F30/100</f>
        <v>58438.462500000001</v>
      </c>
      <c r="I30" s="23" t="s">
        <v>10</v>
      </c>
    </row>
    <row r="31" spans="1:9" ht="13.5" thickBot="1">
      <c r="A31" s="6"/>
      <c r="B31" s="48"/>
      <c r="C31" s="62" t="s">
        <v>19</v>
      </c>
      <c r="D31" s="63"/>
      <c r="E31" s="63"/>
      <c r="F31" s="63"/>
      <c r="G31" s="64"/>
      <c r="H31" s="43">
        <f>SUM(H25:I30)</f>
        <v>3630299.4944999996</v>
      </c>
      <c r="I31" s="49" t="s">
        <v>10</v>
      </c>
    </row>
    <row r="32" spans="1:9">
      <c r="A32" s="6"/>
      <c r="C32" s="9"/>
      <c r="D32" s="9"/>
      <c r="E32" s="9"/>
      <c r="F32" s="9"/>
      <c r="G32" s="9"/>
      <c r="H32" s="9"/>
      <c r="I32" s="9"/>
    </row>
    <row r="33" spans="1:9" ht="21" customHeight="1">
      <c r="A33" s="17" t="s">
        <v>32</v>
      </c>
      <c r="B33" s="28" t="s">
        <v>43</v>
      </c>
      <c r="C33" s="29">
        <v>900.72</v>
      </c>
      <c r="D33" s="30" t="s">
        <v>44</v>
      </c>
      <c r="E33" s="29" t="s">
        <v>34</v>
      </c>
      <c r="F33" s="32">
        <v>650</v>
      </c>
      <c r="G33" s="33" t="s">
        <v>51</v>
      </c>
      <c r="H33" s="31">
        <f>F33*C33</f>
        <v>585468</v>
      </c>
      <c r="I33" s="30" t="s">
        <v>10</v>
      </c>
    </row>
    <row r="34" spans="1:9" ht="21" customHeight="1">
      <c r="A34" s="17" t="s">
        <v>33</v>
      </c>
      <c r="B34" s="28" t="s">
        <v>49</v>
      </c>
      <c r="C34" s="29">
        <v>4325.3999999999996</v>
      </c>
      <c r="D34" s="30" t="s">
        <v>8</v>
      </c>
      <c r="E34" s="29" t="s">
        <v>34</v>
      </c>
      <c r="F34" s="32">
        <v>736</v>
      </c>
      <c r="G34" s="33" t="s">
        <v>35</v>
      </c>
      <c r="H34" s="31">
        <f>C34*F34/100</f>
        <v>31834.944</v>
      </c>
      <c r="I34" s="30" t="s">
        <v>10</v>
      </c>
    </row>
    <row r="35" spans="1:9" ht="21" customHeight="1">
      <c r="A35" s="17" t="s">
        <v>37</v>
      </c>
      <c r="B35" s="28" t="s">
        <v>50</v>
      </c>
      <c r="C35" s="21">
        <v>4676.3999999999996</v>
      </c>
      <c r="D35" s="20" t="s">
        <v>8</v>
      </c>
      <c r="E35" s="21" t="s">
        <v>34</v>
      </c>
      <c r="F35" s="34">
        <v>1725</v>
      </c>
      <c r="G35" s="35" t="s">
        <v>35</v>
      </c>
      <c r="H35" s="36">
        <f>C35*F35/100</f>
        <v>80667.899999999994</v>
      </c>
      <c r="I35" s="20" t="s">
        <v>10</v>
      </c>
    </row>
    <row r="36" spans="1:9" ht="21" customHeight="1">
      <c r="A36" s="17" t="s">
        <v>38</v>
      </c>
      <c r="B36" s="28" t="s">
        <v>80</v>
      </c>
      <c r="C36" s="29">
        <v>8294.4</v>
      </c>
      <c r="D36" s="30" t="s">
        <v>8</v>
      </c>
      <c r="E36" s="29" t="s">
        <v>34</v>
      </c>
      <c r="F36" s="32">
        <v>1960</v>
      </c>
      <c r="G36" s="33" t="s">
        <v>35</v>
      </c>
      <c r="H36" s="31">
        <f>C36*F36/100</f>
        <v>162570.23999999999</v>
      </c>
      <c r="I36" s="30" t="s">
        <v>10</v>
      </c>
    </row>
    <row r="37" spans="1:9" ht="21" customHeight="1">
      <c r="A37" s="17" t="s">
        <v>39</v>
      </c>
      <c r="B37" s="28" t="s">
        <v>45</v>
      </c>
      <c r="C37" s="29">
        <v>51840</v>
      </c>
      <c r="D37" s="30" t="s">
        <v>30</v>
      </c>
      <c r="E37" s="29" t="s">
        <v>34</v>
      </c>
      <c r="F37" s="32">
        <v>6000</v>
      </c>
      <c r="G37" s="33" t="s">
        <v>36</v>
      </c>
      <c r="H37" s="31">
        <f>C37*F37/1000</f>
        <v>311040</v>
      </c>
      <c r="I37" s="30" t="s">
        <v>10</v>
      </c>
    </row>
    <row r="38" spans="1:9" ht="21" customHeight="1">
      <c r="A38" s="17" t="s">
        <v>40</v>
      </c>
      <c r="B38" s="28" t="s">
        <v>52</v>
      </c>
      <c r="C38" s="29">
        <v>432</v>
      </c>
      <c r="D38" s="30" t="s">
        <v>8</v>
      </c>
      <c r="E38" s="29" t="s">
        <v>34</v>
      </c>
      <c r="F38" s="32">
        <v>500</v>
      </c>
      <c r="G38" s="33" t="s">
        <v>35</v>
      </c>
      <c r="H38" s="31">
        <f>C38*F38/100</f>
        <v>2160</v>
      </c>
      <c r="I38" s="30" t="s">
        <v>10</v>
      </c>
    </row>
    <row r="39" spans="1:9" ht="21" customHeight="1">
      <c r="A39" s="17" t="s">
        <v>48</v>
      </c>
      <c r="B39" s="28" t="s">
        <v>47</v>
      </c>
      <c r="C39" s="21"/>
      <c r="D39" s="20"/>
      <c r="E39" s="21"/>
      <c r="F39" s="34"/>
      <c r="G39" s="35"/>
      <c r="H39" s="36">
        <v>774643</v>
      </c>
      <c r="I39" s="20" t="s">
        <v>10</v>
      </c>
    </row>
    <row r="40" spans="1:9">
      <c r="A40" s="6"/>
      <c r="B40" s="37"/>
      <c r="C40" s="37"/>
      <c r="D40" s="37"/>
      <c r="E40" s="37"/>
      <c r="F40" s="37"/>
      <c r="G40" s="37"/>
      <c r="H40" s="8"/>
      <c r="I40" s="9"/>
    </row>
    <row r="41" spans="1:9" s="38" customFormat="1" ht="16.5" customHeight="1">
      <c r="A41" s="58" t="s">
        <v>41</v>
      </c>
      <c r="B41" s="58"/>
      <c r="C41" s="58"/>
      <c r="D41" s="58"/>
      <c r="E41" s="58"/>
      <c r="F41" s="58"/>
      <c r="G41" s="58"/>
      <c r="H41" s="58"/>
      <c r="I41" s="58"/>
    </row>
    <row r="42" spans="1:9" ht="18.75" customHeight="1">
      <c r="A42" s="10"/>
    </row>
    <row r="43" spans="1:9" s="42" customFormat="1" ht="43.5" customHeight="1">
      <c r="A43" s="39"/>
      <c r="B43" s="40" t="s">
        <v>20</v>
      </c>
      <c r="C43" s="51" t="s">
        <v>21</v>
      </c>
      <c r="D43" s="51"/>
      <c r="E43" s="51"/>
      <c r="F43" s="51"/>
      <c r="G43" s="51"/>
      <c r="H43" s="51"/>
      <c r="I43" s="41"/>
    </row>
    <row r="44" spans="1:9" ht="32.25" customHeight="1">
      <c r="A44" s="59" t="s">
        <v>0</v>
      </c>
      <c r="B44" s="59"/>
      <c r="C44" s="59"/>
      <c r="D44" s="59"/>
      <c r="E44" s="59"/>
      <c r="F44" s="59"/>
      <c r="G44" s="59"/>
      <c r="H44" s="59"/>
      <c r="I44" s="59"/>
    </row>
    <row r="45" spans="1:9" ht="37.5" customHeight="1">
      <c r="A45" s="60" t="str">
        <f>A2</f>
        <v>(01) REHABILITATION OF ROAD FROM SSP CHOWK TO BENAZIR HOTEL MILE 0/0-0/5 (IN PORTIONS)</v>
      </c>
      <c r="B45" s="60"/>
      <c r="C45" s="60"/>
      <c r="D45" s="60"/>
      <c r="E45" s="60"/>
      <c r="F45" s="60"/>
      <c r="G45" s="60"/>
      <c r="H45" s="60"/>
      <c r="I45" s="60"/>
    </row>
    <row r="46" spans="1:9" ht="32.25" customHeight="1" thickBot="1">
      <c r="A46" s="61" t="s">
        <v>78</v>
      </c>
      <c r="B46" s="61"/>
      <c r="C46" s="61"/>
      <c r="D46" s="61"/>
      <c r="E46" s="61"/>
      <c r="F46" s="61"/>
      <c r="G46" s="61"/>
      <c r="H46" s="61"/>
      <c r="I46" s="61"/>
    </row>
    <row r="47" spans="1:9" s="2" customFormat="1" ht="18.75" customHeight="1" thickTop="1" thickBot="1">
      <c r="A47" s="47" t="s">
        <v>1</v>
      </c>
      <c r="B47" s="47" t="s">
        <v>2</v>
      </c>
      <c r="C47" s="52" t="s">
        <v>3</v>
      </c>
      <c r="D47" s="52"/>
      <c r="E47" s="53" t="s">
        <v>4</v>
      </c>
      <c r="F47" s="54" t="s">
        <v>4</v>
      </c>
      <c r="G47" s="47" t="s">
        <v>5</v>
      </c>
      <c r="H47" s="53" t="s">
        <v>6</v>
      </c>
      <c r="I47" s="54"/>
    </row>
    <row r="48" spans="1:9" ht="6" customHeight="1" thickTop="1">
      <c r="A48" s="3"/>
      <c r="B48" s="3"/>
      <c r="C48" s="3"/>
      <c r="D48" s="3"/>
      <c r="E48" s="3"/>
      <c r="F48" s="3"/>
      <c r="G48" s="3"/>
      <c r="H48" s="3"/>
    </row>
    <row r="49" spans="1:9" ht="42.75" customHeight="1">
      <c r="A49" s="17" t="s">
        <v>7</v>
      </c>
      <c r="B49" s="16" t="s">
        <v>72</v>
      </c>
      <c r="C49" s="22">
        <v>2000</v>
      </c>
      <c r="D49" s="23" t="s">
        <v>8</v>
      </c>
      <c r="E49" s="29" t="s">
        <v>34</v>
      </c>
      <c r="F49" s="24">
        <v>3176.25</v>
      </c>
      <c r="G49" s="23" t="s">
        <v>9</v>
      </c>
      <c r="H49" s="25">
        <f>C49*F49/1000</f>
        <v>6352.5</v>
      </c>
      <c r="I49" s="23" t="s">
        <v>10</v>
      </c>
    </row>
    <row r="50" spans="1:9" ht="34.5" customHeight="1">
      <c r="A50" s="17" t="s">
        <v>11</v>
      </c>
      <c r="B50" s="16" t="s">
        <v>73</v>
      </c>
      <c r="C50" s="22">
        <v>175</v>
      </c>
      <c r="D50" s="23" t="s">
        <v>8</v>
      </c>
      <c r="E50" s="29" t="s">
        <v>34</v>
      </c>
      <c r="F50" s="24">
        <v>9416.2800000000007</v>
      </c>
      <c r="G50" s="23" t="s">
        <v>35</v>
      </c>
      <c r="H50" s="25">
        <f>C50*F50/100</f>
        <v>16478.490000000002</v>
      </c>
      <c r="I50" s="23" t="s">
        <v>10</v>
      </c>
    </row>
    <row r="51" spans="1:9" ht="35.25" customHeight="1">
      <c r="A51" s="17" t="s">
        <v>17</v>
      </c>
      <c r="B51" s="16" t="s">
        <v>74</v>
      </c>
      <c r="C51" s="22">
        <v>1600</v>
      </c>
      <c r="D51" s="23" t="s">
        <v>8</v>
      </c>
      <c r="E51" s="29" t="s">
        <v>34</v>
      </c>
      <c r="F51" s="24">
        <v>3127.41</v>
      </c>
      <c r="G51" s="23" t="s">
        <v>75</v>
      </c>
      <c r="H51" s="25">
        <f>C51*F51/100</f>
        <v>50038.559999999998</v>
      </c>
      <c r="I51" s="23" t="s">
        <v>10</v>
      </c>
    </row>
    <row r="52" spans="1:9" ht="44.25" customHeight="1">
      <c r="A52" s="17" t="s">
        <v>18</v>
      </c>
      <c r="B52" s="16" t="s">
        <v>76</v>
      </c>
      <c r="C52" s="22">
        <v>850</v>
      </c>
      <c r="D52" s="23" t="s">
        <v>8</v>
      </c>
      <c r="E52" s="29" t="s">
        <v>34</v>
      </c>
      <c r="F52" s="24">
        <v>14429.25</v>
      </c>
      <c r="G52" s="23" t="s">
        <v>35</v>
      </c>
      <c r="H52" s="25">
        <f>C52*F52/100</f>
        <v>122648.625</v>
      </c>
      <c r="I52" s="23" t="s">
        <v>10</v>
      </c>
    </row>
    <row r="53" spans="1:9" ht="93" customHeight="1">
      <c r="A53" s="17" t="s">
        <v>23</v>
      </c>
      <c r="B53" s="16" t="s">
        <v>42</v>
      </c>
      <c r="C53" s="22">
        <v>132</v>
      </c>
      <c r="D53" s="23" t="s">
        <v>8</v>
      </c>
      <c r="E53" s="29" t="s">
        <v>34</v>
      </c>
      <c r="F53" s="24">
        <v>337</v>
      </c>
      <c r="G53" s="23" t="s">
        <v>25</v>
      </c>
      <c r="H53" s="25">
        <f>C53*F53</f>
        <v>44484</v>
      </c>
      <c r="I53" s="23" t="s">
        <v>10</v>
      </c>
    </row>
    <row r="54" spans="1:9" ht="42" customHeight="1" thickBot="1">
      <c r="A54" s="17" t="s">
        <v>60</v>
      </c>
      <c r="B54" s="16" t="s">
        <v>77</v>
      </c>
      <c r="C54" s="22">
        <v>8.0399999999999991</v>
      </c>
      <c r="D54" s="23" t="s">
        <v>22</v>
      </c>
      <c r="E54" s="29" t="s">
        <v>34</v>
      </c>
      <c r="F54" s="24">
        <v>5001.7</v>
      </c>
      <c r="G54" s="23" t="s">
        <v>24</v>
      </c>
      <c r="H54" s="25">
        <f>C54*F54</f>
        <v>40213.667999999998</v>
      </c>
      <c r="I54" s="23" t="s">
        <v>10</v>
      </c>
    </row>
    <row r="55" spans="1:9" ht="21" customHeight="1" thickBot="1">
      <c r="A55" s="4"/>
      <c r="B55" s="5"/>
      <c r="C55" s="55" t="s">
        <v>19</v>
      </c>
      <c r="D55" s="56"/>
      <c r="E55" s="56"/>
      <c r="F55" s="56"/>
      <c r="G55" s="57"/>
      <c r="H55" s="43">
        <f>SUM(H49:H54)</f>
        <v>280215.84299999999</v>
      </c>
      <c r="I55" s="50" t="s">
        <v>10</v>
      </c>
    </row>
    <row r="56" spans="1:9" ht="21" customHeight="1">
      <c r="A56" s="4"/>
      <c r="B56" s="5"/>
      <c r="C56" s="44"/>
      <c r="D56" s="44"/>
      <c r="E56" s="44"/>
      <c r="F56" s="44"/>
      <c r="G56" s="44"/>
      <c r="H56" s="8"/>
      <c r="I56" s="45"/>
    </row>
    <row r="57" spans="1:9" ht="21" customHeight="1">
      <c r="A57" s="17" t="s">
        <v>32</v>
      </c>
      <c r="B57" s="28" t="s">
        <v>43</v>
      </c>
      <c r="C57" s="29">
        <v>189.63</v>
      </c>
      <c r="D57" s="30" t="s">
        <v>44</v>
      </c>
      <c r="E57" s="29" t="s">
        <v>34</v>
      </c>
      <c r="F57" s="32">
        <v>650</v>
      </c>
      <c r="G57" s="33" t="s">
        <v>51</v>
      </c>
      <c r="H57" s="31">
        <f>C57*F57</f>
        <v>123259.5</v>
      </c>
      <c r="I57" s="30" t="s">
        <v>10</v>
      </c>
    </row>
    <row r="58" spans="1:9" ht="21" customHeight="1">
      <c r="A58" s="17" t="s">
        <v>37</v>
      </c>
      <c r="B58" s="28" t="s">
        <v>49</v>
      </c>
      <c r="C58" s="29">
        <v>517.83000000000004</v>
      </c>
      <c r="D58" s="30" t="s">
        <v>8</v>
      </c>
      <c r="E58" s="29" t="s">
        <v>34</v>
      </c>
      <c r="F58" s="32">
        <v>736</v>
      </c>
      <c r="G58" s="33" t="s">
        <v>35</v>
      </c>
      <c r="H58" s="31">
        <f>C58*F58/100</f>
        <v>3811.2287999999999</v>
      </c>
      <c r="I58" s="30" t="s">
        <v>10</v>
      </c>
    </row>
    <row r="59" spans="1:9" ht="21" customHeight="1">
      <c r="A59" s="17" t="s">
        <v>37</v>
      </c>
      <c r="B59" s="28" t="s">
        <v>50</v>
      </c>
      <c r="C59" s="21">
        <v>864.16</v>
      </c>
      <c r="D59" s="20" t="s">
        <v>8</v>
      </c>
      <c r="E59" s="21" t="s">
        <v>34</v>
      </c>
      <c r="F59" s="34">
        <v>1725</v>
      </c>
      <c r="G59" s="35" t="s">
        <v>35</v>
      </c>
      <c r="H59" s="36">
        <f>C59*F59/100</f>
        <v>14906.76</v>
      </c>
      <c r="I59" s="20" t="s">
        <v>10</v>
      </c>
    </row>
    <row r="60" spans="1:9" ht="21" customHeight="1">
      <c r="A60" s="17" t="s">
        <v>38</v>
      </c>
      <c r="B60" s="28" t="s">
        <v>80</v>
      </c>
      <c r="C60" s="29">
        <v>168</v>
      </c>
      <c r="D60" s="30" t="s">
        <v>8</v>
      </c>
      <c r="E60" s="29" t="s">
        <v>34</v>
      </c>
      <c r="F60" s="32">
        <v>1960</v>
      </c>
      <c r="G60" s="33" t="s">
        <v>35</v>
      </c>
      <c r="H60" s="31">
        <f>C60*F60/100</f>
        <v>3292.8</v>
      </c>
      <c r="I60" s="30" t="s">
        <v>10</v>
      </c>
    </row>
    <row r="61" spans="1:9" ht="21" customHeight="1">
      <c r="A61" s="17" t="s">
        <v>39</v>
      </c>
      <c r="B61" s="28" t="s">
        <v>46</v>
      </c>
      <c r="C61" s="46">
        <v>0.13400000000000001</v>
      </c>
      <c r="D61" s="30" t="s">
        <v>29</v>
      </c>
      <c r="E61" s="29" t="s">
        <v>34</v>
      </c>
      <c r="F61" s="32">
        <v>154500</v>
      </c>
      <c r="G61" s="33" t="s">
        <v>31</v>
      </c>
      <c r="H61" s="31">
        <f>C61*F61</f>
        <v>20703</v>
      </c>
      <c r="I61" s="30" t="s">
        <v>10</v>
      </c>
    </row>
    <row r="62" spans="1:9" ht="21" customHeight="1">
      <c r="A62" s="17" t="s">
        <v>40</v>
      </c>
      <c r="B62" s="28" t="s">
        <v>47</v>
      </c>
      <c r="C62" s="21"/>
      <c r="D62" s="20"/>
      <c r="E62" s="21"/>
      <c r="F62" s="34"/>
      <c r="G62" s="35"/>
      <c r="H62" s="36">
        <v>58687</v>
      </c>
      <c r="I62" s="20" t="s">
        <v>10</v>
      </c>
    </row>
    <row r="63" spans="1:9">
      <c r="A63" s="6"/>
      <c r="B63" s="37"/>
      <c r="C63" s="37"/>
      <c r="D63" s="37"/>
      <c r="E63" s="37"/>
      <c r="F63" s="37"/>
      <c r="G63" s="37"/>
      <c r="H63" s="8"/>
      <c r="I63" s="9"/>
    </row>
    <row r="64" spans="1:9" s="38" customFormat="1" ht="16.5" customHeight="1">
      <c r="A64" s="58" t="s">
        <v>41</v>
      </c>
      <c r="B64" s="58"/>
      <c r="C64" s="58"/>
      <c r="D64" s="58"/>
      <c r="E64" s="58"/>
      <c r="F64" s="58"/>
      <c r="G64" s="58"/>
      <c r="H64" s="58"/>
      <c r="I64" s="58"/>
    </row>
    <row r="65" spans="1:9" ht="17.25" customHeight="1">
      <c r="A65" s="10"/>
      <c r="B65" s="11"/>
    </row>
    <row r="66" spans="1:9" s="42" customFormat="1" ht="43.5" customHeight="1">
      <c r="A66" s="39"/>
      <c r="B66" s="40" t="s">
        <v>20</v>
      </c>
      <c r="C66" s="51" t="s">
        <v>21</v>
      </c>
      <c r="D66" s="51"/>
      <c r="E66" s="51"/>
      <c r="F66" s="51"/>
      <c r="G66" s="51"/>
      <c r="H66" s="51"/>
      <c r="I66" s="41"/>
    </row>
  </sheetData>
  <mergeCells count="27">
    <mergeCell ref="A1:I1"/>
    <mergeCell ref="A2:I2"/>
    <mergeCell ref="A3:I3"/>
    <mergeCell ref="C4:D4"/>
    <mergeCell ref="E4:F4"/>
    <mergeCell ref="H4:I4"/>
    <mergeCell ref="C12:G12"/>
    <mergeCell ref="A17:I17"/>
    <mergeCell ref="C19:H19"/>
    <mergeCell ref="A20:I20"/>
    <mergeCell ref="A21:I21"/>
    <mergeCell ref="A22:I22"/>
    <mergeCell ref="C23:D23"/>
    <mergeCell ref="E23:F23"/>
    <mergeCell ref="H23:I23"/>
    <mergeCell ref="C31:G31"/>
    <mergeCell ref="A41:I41"/>
    <mergeCell ref="C43:H43"/>
    <mergeCell ref="A44:I44"/>
    <mergeCell ref="A45:I45"/>
    <mergeCell ref="A46:I46"/>
    <mergeCell ref="C66:H66"/>
    <mergeCell ref="C47:D47"/>
    <mergeCell ref="E47:F47"/>
    <mergeCell ref="H47:I47"/>
    <mergeCell ref="C55:G55"/>
    <mergeCell ref="A64:I64"/>
  </mergeCells>
  <pageMargins left="0.8" right="0.4" top="0.4" bottom="0.3" header="0.31496062992126" footer="0.31496062992126"/>
  <pageSetup scale="95" orientation="portrait" r:id="rId1"/>
  <rowBreaks count="2" manualBreakCount="2">
    <brk id="19" max="8" man="1"/>
    <brk id="4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vt:lpstr>
      <vt:lpstr>'1'!Print_Area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2023-03-26T15:57:21Z</dcterms:modified>
</cp:coreProperties>
</file>